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цени_РУС" sheetId="1" r:id="rId1"/>
    <sheet name="цени_БГ" sheetId="2" r:id="rId2"/>
    <sheet name="price_ENG" sheetId="3" r:id="rId3"/>
  </sheets>
  <definedNames/>
  <calcPr fullCalcOnLoad="1"/>
</workbook>
</file>

<file path=xl/comments2.xml><?xml version="1.0" encoding="utf-8"?>
<comments xmlns="http://schemas.openxmlformats.org/spreadsheetml/2006/main">
  <authors>
    <author>Author</author>
  </authors>
  <commentList>
    <comment ref="K11" authorId="0">
      <text>
        <r>
          <rPr>
            <b/>
            <sz val="8"/>
            <rFont val="Tahoma"/>
            <family val="2"/>
          </rPr>
          <t>Този апартамент се продава с промоционален пакет: 
1. Завършване до ключ + обзавеждане (или)
2. Отстъпка в цената</t>
        </r>
      </text>
    </comment>
    <comment ref="K4" authorId="0">
      <text>
        <r>
          <rPr>
            <b/>
            <sz val="8"/>
            <rFont val="Tahoma"/>
            <family val="2"/>
          </rPr>
          <t xml:space="preserve">Този апартамент се продава с промоционален пакет: 
1. Завършване до ключ + обзавеждане по проект.
</t>
        </r>
      </text>
    </comment>
  </commentList>
</comments>
</file>

<file path=xl/sharedStrings.xml><?xml version="1.0" encoding="utf-8"?>
<sst xmlns="http://schemas.openxmlformats.org/spreadsheetml/2006/main" count="212" uniqueCount="65">
  <si>
    <t>тип</t>
  </si>
  <si>
    <t>етаж</t>
  </si>
  <si>
    <t>PRICE LIST</t>
  </si>
  <si>
    <t>ап. 
№</t>
  </si>
  <si>
    <t>I - ви</t>
  </si>
  <si>
    <t>II - ри</t>
  </si>
  <si>
    <t>III - ти</t>
  </si>
  <si>
    <t>IV - ти</t>
  </si>
  <si>
    <t>цена
EUR / м2</t>
  </si>
  <si>
    <t>жилищна
площ
м2</t>
  </si>
  <si>
    <t>общи
части
м2</t>
  </si>
  <si>
    <t>обща
площ
м2</t>
  </si>
  <si>
    <t>продажна
цена
EUR</t>
  </si>
  <si>
    <t>описание</t>
  </si>
  <si>
    <t>VARNA HILLS</t>
  </si>
  <si>
    <t>дневна с кухненски бокс и трапезария, спалня, баня с тоалет, антре, тераса</t>
  </si>
  <si>
    <t>дневна с кухненски бокс и трапезария, две спални, баня с тоалет, антре, тераса</t>
  </si>
  <si>
    <t>2 стаен 
/ателие/</t>
  </si>
  <si>
    <t>2 стаен 
/апартамент/</t>
  </si>
  <si>
    <t>3 стаен 
/апартамент/</t>
  </si>
  <si>
    <t>Прайс-лист</t>
  </si>
  <si>
    <t>этаж</t>
  </si>
  <si>
    <t>жилая
площадь
м2</t>
  </si>
  <si>
    <t>общие
части
м2</t>
  </si>
  <si>
    <t>общая
площадь
м2</t>
  </si>
  <si>
    <t>продажная
цена
EUR</t>
  </si>
  <si>
    <t xml:space="preserve">I </t>
  </si>
  <si>
    <t xml:space="preserve">II </t>
  </si>
  <si>
    <t xml:space="preserve">III </t>
  </si>
  <si>
    <t xml:space="preserve">IV </t>
  </si>
  <si>
    <t>2-комнатный 
(ателье)</t>
  </si>
  <si>
    <t>2-комнатный
(апартамент)</t>
  </si>
  <si>
    <t>2-комнатный 
(апартамент)</t>
  </si>
  <si>
    <t>3-комнатный 
(апартамент)</t>
  </si>
  <si>
    <t>3-комнатный
(апартамент)</t>
  </si>
  <si>
    <t>гостиная с зоной кухни и столовая, спальня, санузел совмещенный, прихожая, дворик</t>
  </si>
  <si>
    <t>гостиная с зоной кухни и столовой, спальня, санузел совмещенный, прихожая, дворик</t>
  </si>
  <si>
    <t>гостиная с зоной кухни и столовой, спальня, санузел совмещенный, прихожая, терраса</t>
  </si>
  <si>
    <t>гостиная с зоной кухни и столовой, 2 спальни, санузел совмещенный, прихожая, терраса</t>
  </si>
  <si>
    <t>веранда
м2</t>
  </si>
  <si>
    <t>дворик
м2</t>
  </si>
  <si>
    <t>apart.
№</t>
  </si>
  <si>
    <t>floor</t>
  </si>
  <si>
    <t>type</t>
  </si>
  <si>
    <t>description</t>
  </si>
  <si>
    <t>living
area
m2</t>
  </si>
  <si>
    <t>verandah
m2</t>
  </si>
  <si>
    <t>common
parts
m2</t>
  </si>
  <si>
    <t>total
area
m2</t>
  </si>
  <si>
    <t>price
EUR / m2</t>
  </si>
  <si>
    <t>selling
price
EUR</t>
  </si>
  <si>
    <t>1-st</t>
  </si>
  <si>
    <t>1-bedroom</t>
  </si>
  <si>
    <t>living room with kitchen and dining area, bedroom, bathroom, corridor, small garden</t>
  </si>
  <si>
    <t>2-nd</t>
  </si>
  <si>
    <t>living room with kitchen and dining area, bedroom, bathroom, corridor, terrace</t>
  </si>
  <si>
    <t>3-rd</t>
  </si>
  <si>
    <t>2-bedrooms</t>
  </si>
  <si>
    <t>living room with kitchen and dining area, 2 bedrooms, bathroom, corridor, terrace</t>
  </si>
  <si>
    <t>4-th</t>
  </si>
  <si>
    <t>дневна с кухненски бокс и трапезария, спалня, баня с тоалет, антре, веранда</t>
  </si>
  <si>
    <t>SOLD</t>
  </si>
  <si>
    <t>ПРОДАН</t>
  </si>
  <si>
    <t>ПРОДАДЕН</t>
  </si>
  <si>
    <t>ПРОМО ПАКЕТ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</si>
</sst>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.00\ [$€-1]_-;\-* #,##0.00\ [$€-1]_-;_-* &quot;-&quot;??\ [$€-1]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19" borderId="12" xfId="0" applyFont="1" applyFill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2" fillId="19" borderId="14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vertical="center" wrapText="1"/>
    </xf>
    <xf numFmtId="2" fontId="2" fillId="19" borderId="12" xfId="0" applyNumberFormat="1" applyFont="1" applyFill="1" applyBorder="1" applyAlignment="1">
      <alignment vertical="center"/>
    </xf>
    <xf numFmtId="0" fontId="2" fillId="19" borderId="15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vertical="center" wrapText="1"/>
    </xf>
    <xf numFmtId="2" fontId="2" fillId="19" borderId="15" xfId="0" applyNumberFormat="1" applyFont="1" applyFill="1" applyBorder="1" applyAlignment="1">
      <alignment vertical="center"/>
    </xf>
    <xf numFmtId="0" fontId="2" fillId="19" borderId="17" xfId="0" applyFont="1" applyFill="1" applyBorder="1" applyAlignment="1">
      <alignment horizontal="center" vertical="center"/>
    </xf>
    <xf numFmtId="0" fontId="2" fillId="19" borderId="18" xfId="0" applyFont="1" applyFill="1" applyBorder="1" applyAlignment="1">
      <alignment horizontal="center" vertical="center" wrapText="1"/>
    </xf>
    <xf numFmtId="0" fontId="2" fillId="19" borderId="18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vertical="center" wrapText="1"/>
    </xf>
    <xf numFmtId="2" fontId="2" fillId="7" borderId="12" xfId="0" applyNumberFormat="1" applyFont="1" applyFill="1" applyBorder="1" applyAlignment="1">
      <alignment vertical="center"/>
    </xf>
    <xf numFmtId="172" fontId="2" fillId="7" borderId="19" xfId="0" applyNumberFormat="1" applyFont="1" applyFill="1" applyBorder="1" applyAlignment="1">
      <alignment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vertical="center" wrapText="1"/>
    </xf>
    <xf numFmtId="2" fontId="2" fillId="7" borderId="15" xfId="0" applyNumberFormat="1" applyFont="1" applyFill="1" applyBorder="1" applyAlignment="1">
      <alignment vertical="center"/>
    </xf>
    <xf numFmtId="172" fontId="2" fillId="7" borderId="20" xfId="0" applyNumberFormat="1" applyFont="1" applyFill="1" applyBorder="1" applyAlignment="1">
      <alignment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vertical="center" wrapText="1"/>
    </xf>
    <xf numFmtId="2" fontId="2" fillId="7" borderId="17" xfId="0" applyNumberFormat="1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2" fontId="2" fillId="33" borderId="12" xfId="0" applyNumberFormat="1" applyFont="1" applyFill="1" applyBorder="1" applyAlignment="1">
      <alignment vertical="center"/>
    </xf>
    <xf numFmtId="172" fontId="2" fillId="33" borderId="19" xfId="0" applyNumberFormat="1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vertical="center" wrapText="1"/>
    </xf>
    <xf numFmtId="2" fontId="2" fillId="33" borderId="15" xfId="0" applyNumberFormat="1" applyFont="1" applyFill="1" applyBorder="1" applyAlignment="1">
      <alignment vertical="center"/>
    </xf>
    <xf numFmtId="172" fontId="2" fillId="33" borderId="20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 wrapText="1"/>
    </xf>
    <xf numFmtId="2" fontId="2" fillId="33" borderId="17" xfId="0" applyNumberFormat="1" applyFont="1" applyFill="1" applyBorder="1" applyAlignment="1">
      <alignment vertical="center"/>
    </xf>
    <xf numFmtId="172" fontId="2" fillId="33" borderId="22" xfId="0" applyNumberFormat="1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2" fontId="2" fillId="34" borderId="12" xfId="0" applyNumberFormat="1" applyFont="1" applyFill="1" applyBorder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vertical="center" wrapText="1"/>
    </xf>
    <xf numFmtId="2" fontId="2" fillId="34" borderId="15" xfId="0" applyNumberFormat="1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2" fontId="2" fillId="34" borderId="17" xfId="0" applyNumberFormat="1" applyFont="1" applyFill="1" applyBorder="1" applyAlignment="1">
      <alignment vertical="center"/>
    </xf>
    <xf numFmtId="0" fontId="2" fillId="34" borderId="23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/>
    </xf>
    <xf numFmtId="0" fontId="2" fillId="19" borderId="2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 wrapText="1"/>
    </xf>
    <xf numFmtId="0" fontId="42" fillId="7" borderId="13" xfId="0" applyFont="1" applyFill="1" applyBorder="1" applyAlignment="1">
      <alignment vertical="center"/>
    </xf>
    <xf numFmtId="0" fontId="42" fillId="7" borderId="25" xfId="0" applyFont="1" applyFill="1" applyBorder="1" applyAlignment="1">
      <alignment vertical="center"/>
    </xf>
    <xf numFmtId="0" fontId="42" fillId="7" borderId="16" xfId="0" applyFont="1" applyFill="1" applyBorder="1" applyAlignment="1">
      <alignment vertical="center"/>
    </xf>
    <xf numFmtId="0" fontId="42" fillId="7" borderId="26" xfId="0" applyFont="1" applyFill="1" applyBorder="1" applyAlignment="1">
      <alignment vertical="center"/>
    </xf>
    <xf numFmtId="0" fontId="42" fillId="7" borderId="21" xfId="0" applyFont="1" applyFill="1" applyBorder="1" applyAlignment="1">
      <alignment vertical="center"/>
    </xf>
    <xf numFmtId="0" fontId="42" fillId="7" borderId="27" xfId="0" applyFont="1" applyFill="1" applyBorder="1" applyAlignment="1">
      <alignment vertical="center"/>
    </xf>
    <xf numFmtId="0" fontId="42" fillId="19" borderId="13" xfId="0" applyFont="1" applyFill="1" applyBorder="1" applyAlignment="1">
      <alignment vertical="center"/>
    </xf>
    <xf numFmtId="0" fontId="42" fillId="19" borderId="25" xfId="0" applyFont="1" applyFill="1" applyBorder="1" applyAlignment="1">
      <alignment vertical="center"/>
    </xf>
    <xf numFmtId="0" fontId="42" fillId="19" borderId="16" xfId="0" applyFont="1" applyFill="1" applyBorder="1" applyAlignment="1">
      <alignment vertical="center"/>
    </xf>
    <xf numFmtId="0" fontId="42" fillId="19" borderId="26" xfId="0" applyFont="1" applyFill="1" applyBorder="1" applyAlignment="1">
      <alignment vertical="center"/>
    </xf>
    <xf numFmtId="0" fontId="42" fillId="19" borderId="21" xfId="0" applyFont="1" applyFill="1" applyBorder="1" applyAlignment="1">
      <alignment vertical="center"/>
    </xf>
    <xf numFmtId="0" fontId="42" fillId="19" borderId="27" xfId="0" applyFont="1" applyFill="1" applyBorder="1" applyAlignment="1">
      <alignment vertical="center"/>
    </xf>
    <xf numFmtId="0" fontId="42" fillId="33" borderId="13" xfId="0" applyFont="1" applyFill="1" applyBorder="1" applyAlignment="1">
      <alignment vertical="center"/>
    </xf>
    <xf numFmtId="0" fontId="42" fillId="33" borderId="25" xfId="0" applyFont="1" applyFill="1" applyBorder="1" applyAlignment="1">
      <alignment vertical="center"/>
    </xf>
    <xf numFmtId="0" fontId="42" fillId="33" borderId="16" xfId="0" applyFont="1" applyFill="1" applyBorder="1" applyAlignment="1">
      <alignment vertical="center"/>
    </xf>
    <xf numFmtId="0" fontId="42" fillId="33" borderId="26" xfId="0" applyFont="1" applyFill="1" applyBorder="1" applyAlignment="1">
      <alignment vertical="center"/>
    </xf>
    <xf numFmtId="0" fontId="42" fillId="33" borderId="21" xfId="0" applyFont="1" applyFill="1" applyBorder="1" applyAlignment="1">
      <alignment vertical="center"/>
    </xf>
    <xf numFmtId="0" fontId="42" fillId="33" borderId="27" xfId="0" applyFont="1" applyFill="1" applyBorder="1" applyAlignment="1">
      <alignment vertical="center"/>
    </xf>
    <xf numFmtId="0" fontId="42" fillId="34" borderId="13" xfId="0" applyFont="1" applyFill="1" applyBorder="1" applyAlignment="1">
      <alignment vertical="center"/>
    </xf>
    <xf numFmtId="0" fontId="42" fillId="34" borderId="25" xfId="0" applyFont="1" applyFill="1" applyBorder="1" applyAlignment="1">
      <alignment vertical="center"/>
    </xf>
    <xf numFmtId="0" fontId="42" fillId="34" borderId="16" xfId="0" applyFont="1" applyFill="1" applyBorder="1" applyAlignment="1">
      <alignment vertical="center"/>
    </xf>
    <xf numFmtId="0" fontId="42" fillId="34" borderId="26" xfId="0" applyFont="1" applyFill="1" applyBorder="1" applyAlignment="1">
      <alignment vertical="center"/>
    </xf>
    <xf numFmtId="0" fontId="42" fillId="34" borderId="21" xfId="0" applyFont="1" applyFill="1" applyBorder="1" applyAlignment="1">
      <alignment vertical="center"/>
    </xf>
    <xf numFmtId="0" fontId="42" fillId="34" borderId="27" xfId="0" applyFont="1" applyFill="1" applyBorder="1" applyAlignment="1">
      <alignment vertic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7" borderId="12" xfId="0" applyFont="1" applyFill="1" applyBorder="1" applyAlignment="1">
      <alignment horizontal="center" vertical="center"/>
    </xf>
    <xf numFmtId="0" fontId="42" fillId="7" borderId="13" xfId="0" applyFont="1" applyFill="1" applyBorder="1" applyAlignment="1">
      <alignment horizontal="center" vertical="center"/>
    </xf>
    <xf numFmtId="0" fontId="42" fillId="7" borderId="13" xfId="0" applyFont="1" applyFill="1" applyBorder="1" applyAlignment="1">
      <alignment vertical="center" wrapText="1"/>
    </xf>
    <xf numFmtId="172" fontId="42" fillId="7" borderId="19" xfId="0" applyNumberFormat="1" applyFont="1" applyFill="1" applyBorder="1" applyAlignment="1">
      <alignment vertical="center"/>
    </xf>
    <xf numFmtId="0" fontId="42" fillId="7" borderId="15" xfId="0" applyFont="1" applyFill="1" applyBorder="1" applyAlignment="1">
      <alignment horizontal="center" vertical="center"/>
    </xf>
    <xf numFmtId="0" fontId="42" fillId="7" borderId="16" xfId="0" applyFont="1" applyFill="1" applyBorder="1" applyAlignment="1">
      <alignment horizontal="center" vertical="center"/>
    </xf>
    <xf numFmtId="0" fontId="42" fillId="7" borderId="16" xfId="0" applyFont="1" applyFill="1" applyBorder="1" applyAlignment="1">
      <alignment vertical="center" wrapText="1"/>
    </xf>
    <xf numFmtId="2" fontId="42" fillId="7" borderId="15" xfId="0" applyNumberFormat="1" applyFont="1" applyFill="1" applyBorder="1" applyAlignment="1">
      <alignment vertical="center"/>
    </xf>
    <xf numFmtId="172" fontId="42" fillId="7" borderId="20" xfId="0" applyNumberFormat="1" applyFont="1" applyFill="1" applyBorder="1" applyAlignment="1">
      <alignment vertical="center"/>
    </xf>
    <xf numFmtId="2" fontId="42" fillId="7" borderId="17" xfId="0" applyNumberFormat="1" applyFont="1" applyFill="1" applyBorder="1" applyAlignment="1">
      <alignment vertical="center"/>
    </xf>
    <xf numFmtId="0" fontId="42" fillId="19" borderId="12" xfId="0" applyFont="1" applyFill="1" applyBorder="1" applyAlignment="1">
      <alignment horizontal="center" vertical="center"/>
    </xf>
    <xf numFmtId="0" fontId="42" fillId="19" borderId="13" xfId="0" applyFont="1" applyFill="1" applyBorder="1" applyAlignment="1">
      <alignment horizontal="center" vertical="center"/>
    </xf>
    <xf numFmtId="0" fontId="42" fillId="19" borderId="13" xfId="0" applyFont="1" applyFill="1" applyBorder="1" applyAlignment="1">
      <alignment vertical="center" wrapText="1"/>
    </xf>
    <xf numFmtId="2" fontId="42" fillId="19" borderId="12" xfId="0" applyNumberFormat="1" applyFont="1" applyFill="1" applyBorder="1" applyAlignment="1">
      <alignment vertical="center"/>
    </xf>
    <xf numFmtId="0" fontId="42" fillId="19" borderId="15" xfId="0" applyFont="1" applyFill="1" applyBorder="1" applyAlignment="1">
      <alignment horizontal="center" vertical="center"/>
    </xf>
    <xf numFmtId="0" fontId="42" fillId="19" borderId="16" xfId="0" applyFont="1" applyFill="1" applyBorder="1" applyAlignment="1">
      <alignment horizontal="center" vertical="center"/>
    </xf>
    <xf numFmtId="0" fontId="42" fillId="19" borderId="16" xfId="0" applyFont="1" applyFill="1" applyBorder="1" applyAlignment="1">
      <alignment vertical="center" wrapText="1"/>
    </xf>
    <xf numFmtId="2" fontId="42" fillId="19" borderId="15" xfId="0" applyNumberFormat="1" applyFont="1" applyFill="1" applyBorder="1" applyAlignment="1">
      <alignment vertical="center"/>
    </xf>
    <xf numFmtId="0" fontId="42" fillId="19" borderId="17" xfId="0" applyFont="1" applyFill="1" applyBorder="1" applyAlignment="1">
      <alignment horizontal="center" vertical="center"/>
    </xf>
    <xf numFmtId="0" fontId="42" fillId="19" borderId="21" xfId="0" applyFont="1" applyFill="1" applyBorder="1" applyAlignment="1">
      <alignment horizontal="center" vertical="center"/>
    </xf>
    <xf numFmtId="0" fontId="42" fillId="19" borderId="21" xfId="0" applyFont="1" applyFill="1" applyBorder="1" applyAlignment="1">
      <alignment vertical="center" wrapText="1"/>
    </xf>
    <xf numFmtId="2" fontId="42" fillId="19" borderId="17" xfId="0" applyNumberFormat="1" applyFont="1" applyFill="1" applyBorder="1" applyAlignment="1">
      <alignment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vertical="center" wrapText="1"/>
    </xf>
    <xf numFmtId="2" fontId="42" fillId="33" borderId="12" xfId="0" applyNumberFormat="1" applyFont="1" applyFill="1" applyBorder="1" applyAlignment="1">
      <alignment vertical="center"/>
    </xf>
    <xf numFmtId="172" fontId="42" fillId="33" borderId="19" xfId="0" applyNumberFormat="1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vertical="center" wrapText="1"/>
    </xf>
    <xf numFmtId="2" fontId="42" fillId="33" borderId="15" xfId="0" applyNumberFormat="1" applyFont="1" applyFill="1" applyBorder="1" applyAlignment="1">
      <alignment vertical="center"/>
    </xf>
    <xf numFmtId="172" fontId="42" fillId="33" borderId="20" xfId="0" applyNumberFormat="1" applyFont="1" applyFill="1" applyBorder="1" applyAlignment="1">
      <alignment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vertical="center" wrapText="1"/>
    </xf>
    <xf numFmtId="2" fontId="42" fillId="34" borderId="12" xfId="0" applyNumberFormat="1" applyFont="1" applyFill="1" applyBorder="1" applyAlignment="1">
      <alignment vertical="center"/>
    </xf>
    <xf numFmtId="0" fontId="42" fillId="34" borderId="15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horizontal="center" vertical="center"/>
    </xf>
    <xf numFmtId="0" fontId="42" fillId="34" borderId="16" xfId="0" applyFont="1" applyFill="1" applyBorder="1" applyAlignment="1">
      <alignment vertical="center" wrapText="1"/>
    </xf>
    <xf numFmtId="2" fontId="42" fillId="34" borderId="15" xfId="0" applyNumberFormat="1" applyFont="1" applyFill="1" applyBorder="1" applyAlignment="1">
      <alignment vertical="center"/>
    </xf>
    <xf numFmtId="0" fontId="42" fillId="34" borderId="17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horizontal="center" vertical="center"/>
    </xf>
    <xf numFmtId="0" fontId="42" fillId="34" borderId="21" xfId="0" applyFont="1" applyFill="1" applyBorder="1" applyAlignment="1">
      <alignment vertical="center" wrapText="1"/>
    </xf>
    <xf numFmtId="2" fontId="42" fillId="34" borderId="17" xfId="0" applyNumberFormat="1" applyFont="1" applyFill="1" applyBorder="1" applyAlignment="1">
      <alignment vertical="center"/>
    </xf>
    <xf numFmtId="172" fontId="7" fillId="35" borderId="20" xfId="0" applyNumberFormat="1" applyFont="1" applyFill="1" applyBorder="1" applyAlignment="1">
      <alignment horizontal="center" vertical="center"/>
    </xf>
    <xf numFmtId="172" fontId="6" fillId="35" borderId="20" xfId="0" applyNumberFormat="1" applyFont="1" applyFill="1" applyBorder="1" applyAlignment="1">
      <alignment horizontal="center" vertical="center"/>
    </xf>
    <xf numFmtId="172" fontId="44" fillId="35" borderId="19" xfId="0" applyNumberFormat="1" applyFont="1" applyFill="1" applyBorder="1" applyAlignment="1">
      <alignment horizontal="center" vertical="center"/>
    </xf>
    <xf numFmtId="172" fontId="44" fillId="35" borderId="20" xfId="0" applyNumberFormat="1" applyFont="1" applyFill="1" applyBorder="1" applyAlignment="1">
      <alignment horizontal="center" vertical="center"/>
    </xf>
    <xf numFmtId="172" fontId="7" fillId="35" borderId="22" xfId="0" applyNumberFormat="1" applyFont="1" applyFill="1" applyBorder="1" applyAlignment="1">
      <alignment horizontal="center" vertical="center"/>
    </xf>
    <xf numFmtId="172" fontId="44" fillId="35" borderId="22" xfId="0" applyNumberFormat="1" applyFont="1" applyFill="1" applyBorder="1" applyAlignment="1">
      <alignment horizontal="center" vertical="center"/>
    </xf>
    <xf numFmtId="172" fontId="42" fillId="33" borderId="28" xfId="0" applyNumberFormat="1" applyFont="1" applyFill="1" applyBorder="1" applyAlignment="1">
      <alignment vertical="center"/>
    </xf>
    <xf numFmtId="0" fontId="42" fillId="33" borderId="29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vertical="center"/>
    </xf>
    <xf numFmtId="0" fontId="42" fillId="33" borderId="23" xfId="0" applyFont="1" applyFill="1" applyBorder="1" applyAlignment="1">
      <alignment vertical="center" wrapText="1"/>
    </xf>
    <xf numFmtId="0" fontId="42" fillId="33" borderId="30" xfId="0" applyFont="1" applyFill="1" applyBorder="1" applyAlignment="1">
      <alignment vertical="center"/>
    </xf>
    <xf numFmtId="2" fontId="42" fillId="33" borderId="29" xfId="0" applyNumberFormat="1" applyFont="1" applyFill="1" applyBorder="1" applyAlignment="1">
      <alignment vertical="center"/>
    </xf>
    <xf numFmtId="172" fontId="42" fillId="19" borderId="31" xfId="0" applyNumberFormat="1" applyFont="1" applyFill="1" applyBorder="1" applyAlignment="1">
      <alignment vertical="center"/>
    </xf>
    <xf numFmtId="0" fontId="42" fillId="7" borderId="29" xfId="0" applyFont="1" applyFill="1" applyBorder="1" applyAlignment="1">
      <alignment horizontal="center" vertical="center"/>
    </xf>
    <xf numFmtId="0" fontId="42" fillId="7" borderId="23" xfId="0" applyFont="1" applyFill="1" applyBorder="1" applyAlignment="1">
      <alignment horizontal="center" vertical="center"/>
    </xf>
    <xf numFmtId="0" fontId="42" fillId="7" borderId="23" xfId="0" applyFont="1" applyFill="1" applyBorder="1" applyAlignment="1">
      <alignment vertical="center"/>
    </xf>
    <xf numFmtId="0" fontId="42" fillId="7" borderId="23" xfId="0" applyFont="1" applyFill="1" applyBorder="1" applyAlignment="1">
      <alignment vertical="center" wrapText="1"/>
    </xf>
    <xf numFmtId="0" fontId="42" fillId="7" borderId="30" xfId="0" applyFont="1" applyFill="1" applyBorder="1" applyAlignment="1">
      <alignment vertical="center"/>
    </xf>
    <xf numFmtId="2" fontId="2" fillId="7" borderId="29" xfId="0" applyNumberFormat="1" applyFont="1" applyFill="1" applyBorder="1" applyAlignment="1">
      <alignment vertical="center"/>
    </xf>
    <xf numFmtId="172" fontId="7" fillId="35" borderId="28" xfId="0" applyNumberFormat="1" applyFont="1" applyFill="1" applyBorder="1" applyAlignment="1">
      <alignment horizontal="center" vertical="center"/>
    </xf>
    <xf numFmtId="2" fontId="2" fillId="19" borderId="32" xfId="0" applyNumberFormat="1" applyFont="1" applyFill="1" applyBorder="1" applyAlignment="1">
      <alignment vertical="center"/>
    </xf>
    <xf numFmtId="172" fontId="2" fillId="19" borderId="31" xfId="0" applyNumberFormat="1" applyFont="1" applyFill="1" applyBorder="1" applyAlignment="1">
      <alignment vertical="center"/>
    </xf>
    <xf numFmtId="172" fontId="7" fillId="35" borderId="19" xfId="0" applyNumberFormat="1" applyFont="1" applyFill="1" applyBorder="1" applyAlignment="1">
      <alignment horizontal="center" vertical="center"/>
    </xf>
    <xf numFmtId="172" fontId="2" fillId="7" borderId="33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9" fillId="7" borderId="13" xfId="0" applyFont="1" applyFill="1" applyBorder="1" applyAlignment="1">
      <alignment vertical="center" wrapText="1"/>
    </xf>
    <xf numFmtId="0" fontId="9" fillId="7" borderId="16" xfId="0" applyFont="1" applyFill="1" applyBorder="1" applyAlignment="1">
      <alignment vertical="center" wrapText="1"/>
    </xf>
    <xf numFmtId="0" fontId="9" fillId="7" borderId="21" xfId="0" applyFont="1" applyFill="1" applyBorder="1" applyAlignment="1">
      <alignment vertical="center" wrapText="1"/>
    </xf>
    <xf numFmtId="0" fontId="9" fillId="19" borderId="13" xfId="0" applyFont="1" applyFill="1" applyBorder="1" applyAlignment="1">
      <alignment vertical="center" wrapText="1"/>
    </xf>
    <xf numFmtId="0" fontId="9" fillId="19" borderId="16" xfId="0" applyFont="1" applyFill="1" applyBorder="1" applyAlignment="1">
      <alignment vertical="center" wrapText="1"/>
    </xf>
    <xf numFmtId="0" fontId="9" fillId="19" borderId="21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9" fillId="33" borderId="16" xfId="0" applyFont="1" applyFill="1" applyBorder="1" applyAlignment="1">
      <alignment vertical="center" wrapText="1"/>
    </xf>
    <xf numFmtId="0" fontId="9" fillId="33" borderId="21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vertical="center" wrapText="1"/>
    </xf>
    <xf numFmtId="0" fontId="9" fillId="34" borderId="16" xfId="0" applyFont="1" applyFill="1" applyBorder="1" applyAlignment="1">
      <alignment vertical="center" wrapText="1"/>
    </xf>
    <xf numFmtId="0" fontId="9" fillId="34" borderId="21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36" borderId="0" xfId="0" applyFont="1" applyFill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4" fontId="4" fillId="0" borderId="34" xfId="0" applyNumberFormat="1" applyFont="1" applyBorder="1" applyAlignment="1">
      <alignment horizontal="center"/>
    </xf>
    <xf numFmtId="0" fontId="1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45" fillId="0" borderId="37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14" fontId="40" fillId="0" borderId="34" xfId="0" applyNumberFormat="1" applyFont="1" applyBorder="1" applyAlignment="1">
      <alignment horizontal="center"/>
    </xf>
    <xf numFmtId="0" fontId="0" fillId="0" borderId="3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P8" sqref="P8"/>
    </sheetView>
  </sheetViews>
  <sheetFormatPr defaultColWidth="9.140625" defaultRowHeight="15"/>
  <cols>
    <col min="1" max="1" width="4.28125" style="1" customWidth="1"/>
    <col min="2" max="2" width="5.57421875" style="1" customWidth="1"/>
    <col min="3" max="3" width="11.421875" style="1" customWidth="1"/>
    <col min="4" max="4" width="33.7109375" style="1" customWidth="1"/>
    <col min="5" max="5" width="7.28125" style="1" customWidth="1"/>
    <col min="6" max="7" width="6.8515625" style="1" customWidth="1"/>
    <col min="8" max="8" width="7.28125" style="1" customWidth="1"/>
    <col min="9" max="9" width="8.00390625" style="1" customWidth="1"/>
    <col min="10" max="10" width="10.28125" style="1" customWidth="1"/>
    <col min="11" max="16384" width="9.140625" style="1" customWidth="1"/>
  </cols>
  <sheetData>
    <row r="1" spans="1:10" ht="21.75" thickBot="1">
      <c r="A1" s="196" t="s">
        <v>14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5.75" thickBot="1">
      <c r="A2" s="192" t="s">
        <v>20</v>
      </c>
      <c r="B2" s="193"/>
      <c r="C2" s="193"/>
      <c r="D2" s="193"/>
      <c r="E2" s="193"/>
      <c r="F2" s="193"/>
      <c r="G2" s="193"/>
      <c r="H2" s="193"/>
      <c r="I2" s="194">
        <v>41883</v>
      </c>
      <c r="J2" s="195"/>
    </row>
    <row r="3" spans="1:10" ht="48.75" thickBot="1">
      <c r="A3" s="3" t="s">
        <v>3</v>
      </c>
      <c r="B3" s="2" t="s">
        <v>21</v>
      </c>
      <c r="C3" s="4" t="s">
        <v>0</v>
      </c>
      <c r="D3" s="2" t="s">
        <v>13</v>
      </c>
      <c r="E3" s="3" t="s">
        <v>22</v>
      </c>
      <c r="F3" s="3" t="s">
        <v>40</v>
      </c>
      <c r="G3" s="3" t="s">
        <v>23</v>
      </c>
      <c r="H3" s="3" t="s">
        <v>24</v>
      </c>
      <c r="I3" s="3" t="s">
        <v>8</v>
      </c>
      <c r="J3" s="3" t="s">
        <v>25</v>
      </c>
    </row>
    <row r="4" spans="1:10" ht="23.25" customHeight="1">
      <c r="A4" s="18">
        <v>101</v>
      </c>
      <c r="B4" s="19" t="s">
        <v>26</v>
      </c>
      <c r="C4" s="20" t="s">
        <v>30</v>
      </c>
      <c r="D4" s="21" t="s">
        <v>36</v>
      </c>
      <c r="E4" s="81">
        <v>47.5</v>
      </c>
      <c r="F4" s="81">
        <v>23.19</v>
      </c>
      <c r="G4" s="81">
        <v>4.79</v>
      </c>
      <c r="H4" s="82">
        <v>75.48</v>
      </c>
      <c r="I4" s="22">
        <v>640</v>
      </c>
      <c r="J4" s="23">
        <f>H4*I4</f>
        <v>48307.200000000004</v>
      </c>
    </row>
    <row r="5" spans="1:10" ht="23.25" customHeight="1" thickBot="1">
      <c r="A5" s="24">
        <v>102</v>
      </c>
      <c r="B5" s="25" t="s">
        <v>26</v>
      </c>
      <c r="C5" s="26" t="s">
        <v>30</v>
      </c>
      <c r="D5" s="27" t="s">
        <v>36</v>
      </c>
      <c r="E5" s="83">
        <v>56.44</v>
      </c>
      <c r="F5" s="83">
        <v>12.34</v>
      </c>
      <c r="G5" s="83">
        <v>5.9</v>
      </c>
      <c r="H5" s="84">
        <v>74.68</v>
      </c>
      <c r="I5" s="28">
        <v>790</v>
      </c>
      <c r="J5" s="156" t="s">
        <v>62</v>
      </c>
    </row>
    <row r="6" spans="1:10" ht="23.25" customHeight="1">
      <c r="A6" s="24">
        <v>103</v>
      </c>
      <c r="B6" s="25" t="s">
        <v>26</v>
      </c>
      <c r="C6" s="26" t="s">
        <v>30</v>
      </c>
      <c r="D6" s="27" t="s">
        <v>35</v>
      </c>
      <c r="E6" s="83">
        <v>57.22</v>
      </c>
      <c r="F6" s="83">
        <v>22.96</v>
      </c>
      <c r="G6" s="83">
        <v>5.96</v>
      </c>
      <c r="H6" s="84">
        <v>86.14</v>
      </c>
      <c r="I6" s="28">
        <v>690</v>
      </c>
      <c r="J6" s="29">
        <f aca="true" t="shared" si="0" ref="J6:J15">H6*I6</f>
        <v>59436.6</v>
      </c>
    </row>
    <row r="7" spans="1:10" ht="23.25" customHeight="1" thickBot="1">
      <c r="A7" s="30">
        <v>104</v>
      </c>
      <c r="B7" s="31" t="s">
        <v>26</v>
      </c>
      <c r="C7" s="20" t="s">
        <v>30</v>
      </c>
      <c r="D7" s="32" t="s">
        <v>36</v>
      </c>
      <c r="E7" s="85">
        <v>50.75</v>
      </c>
      <c r="F7" s="85">
        <v>12.1</v>
      </c>
      <c r="G7" s="85">
        <v>5.04</v>
      </c>
      <c r="H7" s="86">
        <v>67.89</v>
      </c>
      <c r="I7" s="171">
        <f>865</f>
        <v>865</v>
      </c>
      <c r="J7" s="172" t="s">
        <v>62</v>
      </c>
    </row>
    <row r="8" spans="1:10" ht="23.25" customHeight="1">
      <c r="A8" s="5">
        <v>201</v>
      </c>
      <c r="B8" s="6" t="s">
        <v>27</v>
      </c>
      <c r="C8" s="7" t="s">
        <v>31</v>
      </c>
      <c r="D8" s="8" t="s">
        <v>37</v>
      </c>
      <c r="E8" s="87">
        <v>50.94</v>
      </c>
      <c r="F8" s="87"/>
      <c r="G8" s="87">
        <v>4.46</v>
      </c>
      <c r="H8" s="88">
        <v>55.4</v>
      </c>
      <c r="I8" s="9">
        <f>920</f>
        <v>920</v>
      </c>
      <c r="J8" s="175" t="s">
        <v>62</v>
      </c>
    </row>
    <row r="9" spans="1:10" ht="23.25" customHeight="1">
      <c r="A9" s="10">
        <v>202</v>
      </c>
      <c r="B9" s="11" t="s">
        <v>27</v>
      </c>
      <c r="C9" s="12" t="s">
        <v>31</v>
      </c>
      <c r="D9" s="13" t="s">
        <v>37</v>
      </c>
      <c r="E9" s="89">
        <v>57.9</v>
      </c>
      <c r="F9" s="89"/>
      <c r="G9" s="89">
        <v>5.07</v>
      </c>
      <c r="H9" s="90">
        <v>62.97</v>
      </c>
      <c r="I9" s="14">
        <f>920</f>
        <v>920</v>
      </c>
      <c r="J9" s="152" t="s">
        <v>62</v>
      </c>
    </row>
    <row r="10" spans="1:10" ht="23.25" customHeight="1">
      <c r="A10" s="10">
        <v>203</v>
      </c>
      <c r="B10" s="11" t="s">
        <v>27</v>
      </c>
      <c r="C10" s="12" t="s">
        <v>31</v>
      </c>
      <c r="D10" s="13" t="s">
        <v>37</v>
      </c>
      <c r="E10" s="89">
        <v>56.06</v>
      </c>
      <c r="F10" s="89"/>
      <c r="G10" s="89">
        <v>4.91</v>
      </c>
      <c r="H10" s="90">
        <v>60.97</v>
      </c>
      <c r="I10" s="14">
        <f>975</f>
        <v>975</v>
      </c>
      <c r="J10" s="152" t="s">
        <v>62</v>
      </c>
    </row>
    <row r="11" spans="1:10" ht="23.25" customHeight="1" thickBot="1">
      <c r="A11" s="15">
        <v>204</v>
      </c>
      <c r="B11" s="11" t="s">
        <v>27</v>
      </c>
      <c r="C11" s="16" t="s">
        <v>31</v>
      </c>
      <c r="D11" s="17" t="s">
        <v>37</v>
      </c>
      <c r="E11" s="91">
        <v>55.05</v>
      </c>
      <c r="F11" s="91"/>
      <c r="G11" s="91">
        <v>4.82</v>
      </c>
      <c r="H11" s="92">
        <v>59.87</v>
      </c>
      <c r="I11" s="173">
        <f>975</f>
        <v>975</v>
      </c>
      <c r="J11" s="174">
        <f t="shared" si="0"/>
        <v>58373.25</v>
      </c>
    </row>
    <row r="12" spans="1:10" ht="23.25" customHeight="1">
      <c r="A12" s="34">
        <v>301</v>
      </c>
      <c r="B12" s="35" t="s">
        <v>28</v>
      </c>
      <c r="C12" s="36" t="s">
        <v>32</v>
      </c>
      <c r="D12" s="37" t="s">
        <v>37</v>
      </c>
      <c r="E12" s="93">
        <v>50.94</v>
      </c>
      <c r="F12" s="93"/>
      <c r="G12" s="93">
        <v>4.46</v>
      </c>
      <c r="H12" s="94">
        <v>55.4</v>
      </c>
      <c r="I12" s="38">
        <f>1030</f>
        <v>1030</v>
      </c>
      <c r="J12" s="39">
        <f t="shared" si="0"/>
        <v>57062</v>
      </c>
    </row>
    <row r="13" spans="1:10" ht="23.25" customHeight="1">
      <c r="A13" s="40">
        <v>302</v>
      </c>
      <c r="B13" s="41" t="s">
        <v>28</v>
      </c>
      <c r="C13" s="42" t="s">
        <v>32</v>
      </c>
      <c r="D13" s="43" t="s">
        <v>37</v>
      </c>
      <c r="E13" s="95">
        <v>71.4</v>
      </c>
      <c r="F13" s="95"/>
      <c r="G13" s="95">
        <v>6.26</v>
      </c>
      <c r="H13" s="96">
        <v>77.66</v>
      </c>
      <c r="I13" s="44">
        <f>1085</f>
        <v>1085</v>
      </c>
      <c r="J13" s="45">
        <f t="shared" si="0"/>
        <v>84261.09999999999</v>
      </c>
    </row>
    <row r="14" spans="1:10" ht="23.25" customHeight="1">
      <c r="A14" s="40">
        <v>303</v>
      </c>
      <c r="B14" s="46" t="s">
        <v>28</v>
      </c>
      <c r="C14" s="47" t="s">
        <v>33</v>
      </c>
      <c r="D14" s="43" t="s">
        <v>38</v>
      </c>
      <c r="E14" s="95">
        <v>73.46</v>
      </c>
      <c r="F14" s="95"/>
      <c r="G14" s="95">
        <v>6.44</v>
      </c>
      <c r="H14" s="96">
        <v>79.9</v>
      </c>
      <c r="I14" s="44">
        <f>1085</f>
        <v>1085</v>
      </c>
      <c r="J14" s="153" t="s">
        <v>62</v>
      </c>
    </row>
    <row r="15" spans="1:10" ht="23.25" customHeight="1" thickBot="1">
      <c r="A15" s="48">
        <v>304</v>
      </c>
      <c r="B15" s="46" t="s">
        <v>28</v>
      </c>
      <c r="C15" s="47" t="s">
        <v>32</v>
      </c>
      <c r="D15" s="49" t="s">
        <v>37</v>
      </c>
      <c r="E15" s="97">
        <v>55.05</v>
      </c>
      <c r="F15" s="97"/>
      <c r="G15" s="97">
        <v>4.82</v>
      </c>
      <c r="H15" s="98">
        <v>59.87</v>
      </c>
      <c r="I15" s="50">
        <f>1030</f>
        <v>1030</v>
      </c>
      <c r="J15" s="51">
        <f t="shared" si="0"/>
        <v>61666.1</v>
      </c>
    </row>
    <row r="16" spans="1:10" ht="23.25" customHeight="1">
      <c r="A16" s="52">
        <v>401</v>
      </c>
      <c r="B16" s="53" t="s">
        <v>29</v>
      </c>
      <c r="C16" s="54" t="s">
        <v>31</v>
      </c>
      <c r="D16" s="55" t="s">
        <v>37</v>
      </c>
      <c r="E16" s="99">
        <v>62.33</v>
      </c>
      <c r="F16" s="99"/>
      <c r="G16" s="99">
        <v>5.46</v>
      </c>
      <c r="H16" s="100">
        <v>67.79</v>
      </c>
      <c r="I16" s="56">
        <f>1140</f>
        <v>1140</v>
      </c>
      <c r="J16" s="152" t="s">
        <v>62</v>
      </c>
    </row>
    <row r="17" spans="1:10" ht="23.25" customHeight="1">
      <c r="A17" s="57">
        <v>402</v>
      </c>
      <c r="B17" s="58" t="s">
        <v>29</v>
      </c>
      <c r="C17" s="59" t="s">
        <v>31</v>
      </c>
      <c r="D17" s="60" t="s">
        <v>37</v>
      </c>
      <c r="E17" s="101">
        <v>74.95</v>
      </c>
      <c r="F17" s="101"/>
      <c r="G17" s="101">
        <v>6.57</v>
      </c>
      <c r="H17" s="102">
        <v>81.52</v>
      </c>
      <c r="I17" s="61">
        <f>1195</f>
        <v>1195</v>
      </c>
      <c r="J17" s="152" t="s">
        <v>62</v>
      </c>
    </row>
    <row r="18" spans="1:10" ht="23.25" customHeight="1">
      <c r="A18" s="57">
        <v>403</v>
      </c>
      <c r="B18" s="58" t="s">
        <v>29</v>
      </c>
      <c r="C18" s="59" t="s">
        <v>34</v>
      </c>
      <c r="D18" s="64" t="s">
        <v>38</v>
      </c>
      <c r="E18" s="101">
        <v>73.46</v>
      </c>
      <c r="F18" s="101"/>
      <c r="G18" s="101">
        <v>6.44</v>
      </c>
      <c r="H18" s="102">
        <v>79.9</v>
      </c>
      <c r="I18" s="61">
        <f>1195</f>
        <v>1195</v>
      </c>
      <c r="J18" s="152" t="s">
        <v>62</v>
      </c>
    </row>
    <row r="19" spans="1:10" ht="23.25" customHeight="1" thickBot="1">
      <c r="A19" s="62">
        <v>404</v>
      </c>
      <c r="B19" s="65" t="s">
        <v>29</v>
      </c>
      <c r="C19" s="66" t="s">
        <v>31</v>
      </c>
      <c r="D19" s="67" t="s">
        <v>37</v>
      </c>
      <c r="E19" s="103">
        <v>71.8</v>
      </c>
      <c r="F19" s="103"/>
      <c r="G19" s="103">
        <v>6.29</v>
      </c>
      <c r="H19" s="104">
        <v>78.09</v>
      </c>
      <c r="I19" s="63">
        <f>1140</f>
        <v>1140</v>
      </c>
      <c r="J19" s="152" t="s">
        <v>62</v>
      </c>
    </row>
  </sheetData>
  <sheetProtection/>
  <mergeCells count="3">
    <mergeCell ref="A2:H2"/>
    <mergeCell ref="I2:J2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4.28125" style="1" customWidth="1"/>
    <col min="2" max="2" width="5.57421875" style="1" customWidth="1"/>
    <col min="3" max="3" width="11.421875" style="1" customWidth="1"/>
    <col min="4" max="4" width="30.28125" style="190" customWidth="1"/>
    <col min="5" max="5" width="8.140625" style="1" customWidth="1"/>
    <col min="6" max="6" width="7.00390625" style="1" customWidth="1"/>
    <col min="7" max="8" width="6.7109375" style="1" customWidth="1"/>
    <col min="9" max="9" width="8.00390625" style="1" customWidth="1"/>
    <col min="10" max="10" width="10.57421875" style="1" customWidth="1"/>
    <col min="11" max="11" width="11.140625" style="1" customWidth="1"/>
    <col min="12" max="16384" width="9.140625" style="1" customWidth="1"/>
  </cols>
  <sheetData>
    <row r="1" spans="1:10" ht="21.75" thickBot="1">
      <c r="A1" s="196" t="s">
        <v>14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15.75" thickBot="1">
      <c r="A2" s="192" t="s">
        <v>2</v>
      </c>
      <c r="B2" s="193"/>
      <c r="C2" s="193"/>
      <c r="D2" s="193"/>
      <c r="E2" s="193"/>
      <c r="F2" s="193"/>
      <c r="G2" s="193"/>
      <c r="H2" s="193"/>
      <c r="I2" s="194">
        <v>41883</v>
      </c>
      <c r="J2" s="195"/>
    </row>
    <row r="3" spans="1:10" ht="48.75" thickBot="1">
      <c r="A3" s="3" t="s">
        <v>3</v>
      </c>
      <c r="B3" s="2" t="s">
        <v>1</v>
      </c>
      <c r="C3" s="2" t="s">
        <v>0</v>
      </c>
      <c r="D3" s="177" t="s">
        <v>13</v>
      </c>
      <c r="E3" s="3" t="s">
        <v>9</v>
      </c>
      <c r="F3" s="3" t="s">
        <v>39</v>
      </c>
      <c r="G3" s="3" t="s">
        <v>10</v>
      </c>
      <c r="H3" s="3" t="s">
        <v>11</v>
      </c>
      <c r="I3" s="3" t="s">
        <v>8</v>
      </c>
      <c r="J3" s="3" t="s">
        <v>12</v>
      </c>
    </row>
    <row r="4" spans="1:11" ht="23.25" customHeight="1">
      <c r="A4" s="18">
        <v>101</v>
      </c>
      <c r="B4" s="19" t="s">
        <v>4</v>
      </c>
      <c r="C4" s="68" t="s">
        <v>17</v>
      </c>
      <c r="D4" s="178" t="s">
        <v>60</v>
      </c>
      <c r="E4" s="81">
        <v>47.5</v>
      </c>
      <c r="F4" s="81">
        <v>23.19</v>
      </c>
      <c r="G4" s="81">
        <v>4.79</v>
      </c>
      <c r="H4" s="82">
        <v>75.48</v>
      </c>
      <c r="I4" s="22">
        <v>640</v>
      </c>
      <c r="J4" s="23">
        <f>H4*I4</f>
        <v>48307.200000000004</v>
      </c>
      <c r="K4" s="191" t="s">
        <v>64</v>
      </c>
    </row>
    <row r="5" spans="1:10" ht="23.25" customHeight="1">
      <c r="A5" s="24">
        <v>102</v>
      </c>
      <c r="B5" s="25" t="s">
        <v>4</v>
      </c>
      <c r="C5" s="26" t="s">
        <v>17</v>
      </c>
      <c r="D5" s="179" t="s">
        <v>60</v>
      </c>
      <c r="E5" s="83">
        <v>56.44</v>
      </c>
      <c r="F5" s="83">
        <v>12.34</v>
      </c>
      <c r="G5" s="83">
        <v>5.9</v>
      </c>
      <c r="H5" s="84">
        <v>74.68</v>
      </c>
      <c r="I5" s="28">
        <v>790</v>
      </c>
      <c r="J5" s="152" t="s">
        <v>63</v>
      </c>
    </row>
    <row r="6" spans="1:10" ht="23.25" customHeight="1">
      <c r="A6" s="24">
        <v>103</v>
      </c>
      <c r="B6" s="25" t="s">
        <v>4</v>
      </c>
      <c r="C6" s="26" t="s">
        <v>17</v>
      </c>
      <c r="D6" s="179" t="s">
        <v>60</v>
      </c>
      <c r="E6" s="83">
        <v>57.22</v>
      </c>
      <c r="F6" s="83">
        <v>22.96</v>
      </c>
      <c r="G6" s="83">
        <v>5.96</v>
      </c>
      <c r="H6" s="84">
        <v>86.14</v>
      </c>
      <c r="I6" s="28">
        <v>690</v>
      </c>
      <c r="J6" s="176">
        <f aca="true" t="shared" si="0" ref="J6:J15">H6*I6</f>
        <v>59436.6</v>
      </c>
    </row>
    <row r="7" spans="1:10" ht="23.25" customHeight="1" thickBot="1">
      <c r="A7" s="30">
        <v>104</v>
      </c>
      <c r="B7" s="31" t="s">
        <v>4</v>
      </c>
      <c r="C7" s="69" t="s">
        <v>17</v>
      </c>
      <c r="D7" s="180" t="s">
        <v>60</v>
      </c>
      <c r="E7" s="85">
        <v>50.75</v>
      </c>
      <c r="F7" s="85">
        <v>12.1</v>
      </c>
      <c r="G7" s="85">
        <v>5.04</v>
      </c>
      <c r="H7" s="86">
        <v>67.89</v>
      </c>
      <c r="I7" s="33">
        <f>865</f>
        <v>865</v>
      </c>
      <c r="J7" s="156" t="s">
        <v>63</v>
      </c>
    </row>
    <row r="8" spans="1:10" ht="23.25" customHeight="1">
      <c r="A8" s="5">
        <v>201</v>
      </c>
      <c r="B8" s="6" t="s">
        <v>5</v>
      </c>
      <c r="C8" s="70" t="s">
        <v>18</v>
      </c>
      <c r="D8" s="181" t="s">
        <v>15</v>
      </c>
      <c r="E8" s="87">
        <v>50.94</v>
      </c>
      <c r="F8" s="87"/>
      <c r="G8" s="87">
        <v>4.46</v>
      </c>
      <c r="H8" s="88">
        <v>55.4</v>
      </c>
      <c r="I8" s="9">
        <f>920</f>
        <v>920</v>
      </c>
      <c r="J8" s="175" t="s">
        <v>63</v>
      </c>
    </row>
    <row r="9" spans="1:10" ht="23.25" customHeight="1">
      <c r="A9" s="10">
        <v>202</v>
      </c>
      <c r="B9" s="11" t="s">
        <v>5</v>
      </c>
      <c r="C9" s="12" t="s">
        <v>18</v>
      </c>
      <c r="D9" s="182" t="s">
        <v>15</v>
      </c>
      <c r="E9" s="89">
        <v>57.9</v>
      </c>
      <c r="F9" s="89"/>
      <c r="G9" s="89">
        <v>5.07</v>
      </c>
      <c r="H9" s="90">
        <v>62.97</v>
      </c>
      <c r="I9" s="14">
        <f>920</f>
        <v>920</v>
      </c>
      <c r="J9" s="152" t="s">
        <v>63</v>
      </c>
    </row>
    <row r="10" spans="1:10" ht="23.25" customHeight="1">
      <c r="A10" s="10">
        <v>203</v>
      </c>
      <c r="B10" s="11" t="s">
        <v>5</v>
      </c>
      <c r="C10" s="12" t="s">
        <v>18</v>
      </c>
      <c r="D10" s="182" t="s">
        <v>15</v>
      </c>
      <c r="E10" s="89">
        <v>56.06</v>
      </c>
      <c r="F10" s="89"/>
      <c r="G10" s="89">
        <v>4.91</v>
      </c>
      <c r="H10" s="90">
        <v>60.97</v>
      </c>
      <c r="I10" s="14">
        <f>975</f>
        <v>975</v>
      </c>
      <c r="J10" s="152" t="s">
        <v>63</v>
      </c>
    </row>
    <row r="11" spans="1:11" ht="23.25" customHeight="1" thickBot="1">
      <c r="A11" s="15">
        <v>204</v>
      </c>
      <c r="B11" s="71" t="s">
        <v>5</v>
      </c>
      <c r="C11" s="72" t="s">
        <v>18</v>
      </c>
      <c r="D11" s="183" t="s">
        <v>15</v>
      </c>
      <c r="E11" s="91">
        <v>55.05</v>
      </c>
      <c r="F11" s="91"/>
      <c r="G11" s="91">
        <v>4.82</v>
      </c>
      <c r="H11" s="92">
        <v>59.87</v>
      </c>
      <c r="I11" s="173">
        <f>975</f>
        <v>975</v>
      </c>
      <c r="J11" s="174">
        <f t="shared" si="0"/>
        <v>58373.25</v>
      </c>
      <c r="K11" s="191" t="s">
        <v>64</v>
      </c>
    </row>
    <row r="12" spans="1:10" ht="23.25" customHeight="1">
      <c r="A12" s="34">
        <v>301</v>
      </c>
      <c r="B12" s="73" t="s">
        <v>6</v>
      </c>
      <c r="C12" s="74" t="s">
        <v>18</v>
      </c>
      <c r="D12" s="184" t="s">
        <v>15</v>
      </c>
      <c r="E12" s="93">
        <v>50.94</v>
      </c>
      <c r="F12" s="93"/>
      <c r="G12" s="93">
        <v>4.46</v>
      </c>
      <c r="H12" s="94">
        <v>55.4</v>
      </c>
      <c r="I12" s="38">
        <f>1030</f>
        <v>1030</v>
      </c>
      <c r="J12" s="39">
        <f t="shared" si="0"/>
        <v>57062</v>
      </c>
    </row>
    <row r="13" spans="1:10" ht="23.25" customHeight="1">
      <c r="A13" s="40">
        <v>302</v>
      </c>
      <c r="B13" s="41" t="s">
        <v>6</v>
      </c>
      <c r="C13" s="42" t="s">
        <v>18</v>
      </c>
      <c r="D13" s="185" t="s">
        <v>15</v>
      </c>
      <c r="E13" s="95">
        <v>71.4</v>
      </c>
      <c r="F13" s="95"/>
      <c r="G13" s="95">
        <v>6.26</v>
      </c>
      <c r="H13" s="96">
        <v>77.66</v>
      </c>
      <c r="I13" s="44">
        <f>1085</f>
        <v>1085</v>
      </c>
      <c r="J13" s="45">
        <f t="shared" si="0"/>
        <v>84261.09999999999</v>
      </c>
    </row>
    <row r="14" spans="1:10" ht="23.25" customHeight="1">
      <c r="A14" s="40">
        <v>303</v>
      </c>
      <c r="B14" s="41" t="s">
        <v>6</v>
      </c>
      <c r="C14" s="42" t="s">
        <v>19</v>
      </c>
      <c r="D14" s="185" t="s">
        <v>16</v>
      </c>
      <c r="E14" s="95">
        <v>73.46</v>
      </c>
      <c r="F14" s="95"/>
      <c r="G14" s="95">
        <v>6.44</v>
      </c>
      <c r="H14" s="96">
        <v>79.9</v>
      </c>
      <c r="I14" s="44">
        <f>1085</f>
        <v>1085</v>
      </c>
      <c r="J14" s="152" t="s">
        <v>63</v>
      </c>
    </row>
    <row r="15" spans="1:10" ht="23.25" customHeight="1" thickBot="1">
      <c r="A15" s="48">
        <v>304</v>
      </c>
      <c r="B15" s="75" t="s">
        <v>6</v>
      </c>
      <c r="C15" s="76" t="s">
        <v>18</v>
      </c>
      <c r="D15" s="186" t="s">
        <v>15</v>
      </c>
      <c r="E15" s="97">
        <v>55.05</v>
      </c>
      <c r="F15" s="97"/>
      <c r="G15" s="97">
        <v>4.82</v>
      </c>
      <c r="H15" s="98">
        <v>59.87</v>
      </c>
      <c r="I15" s="50">
        <f>1030</f>
        <v>1030</v>
      </c>
      <c r="J15" s="51">
        <f t="shared" si="0"/>
        <v>61666.1</v>
      </c>
    </row>
    <row r="16" spans="1:10" ht="23.25" customHeight="1">
      <c r="A16" s="52">
        <v>401</v>
      </c>
      <c r="B16" s="77" t="s">
        <v>7</v>
      </c>
      <c r="C16" s="78" t="s">
        <v>18</v>
      </c>
      <c r="D16" s="187" t="s">
        <v>15</v>
      </c>
      <c r="E16" s="99">
        <v>62.33</v>
      </c>
      <c r="F16" s="99"/>
      <c r="G16" s="99">
        <v>5.46</v>
      </c>
      <c r="H16" s="100">
        <v>67.79</v>
      </c>
      <c r="I16" s="56">
        <f>1140</f>
        <v>1140</v>
      </c>
      <c r="J16" s="153" t="s">
        <v>63</v>
      </c>
    </row>
    <row r="17" spans="1:10" ht="23.25" customHeight="1">
      <c r="A17" s="57">
        <v>402</v>
      </c>
      <c r="B17" s="58" t="s">
        <v>7</v>
      </c>
      <c r="C17" s="59" t="s">
        <v>18</v>
      </c>
      <c r="D17" s="188" t="s">
        <v>15</v>
      </c>
      <c r="E17" s="101">
        <v>74.95</v>
      </c>
      <c r="F17" s="101"/>
      <c r="G17" s="101">
        <v>6.57</v>
      </c>
      <c r="H17" s="102">
        <v>81.52</v>
      </c>
      <c r="I17" s="61">
        <f>1195</f>
        <v>1195</v>
      </c>
      <c r="J17" s="153" t="s">
        <v>63</v>
      </c>
    </row>
    <row r="18" spans="1:10" ht="23.25" customHeight="1">
      <c r="A18" s="57">
        <v>403</v>
      </c>
      <c r="B18" s="58" t="s">
        <v>7</v>
      </c>
      <c r="C18" s="59" t="s">
        <v>19</v>
      </c>
      <c r="D18" s="188" t="s">
        <v>16</v>
      </c>
      <c r="E18" s="101">
        <v>73.46</v>
      </c>
      <c r="F18" s="101"/>
      <c r="G18" s="101">
        <v>6.44</v>
      </c>
      <c r="H18" s="102">
        <v>79.9</v>
      </c>
      <c r="I18" s="61">
        <f>1195</f>
        <v>1195</v>
      </c>
      <c r="J18" s="153" t="s">
        <v>63</v>
      </c>
    </row>
    <row r="19" spans="1:10" ht="23.25" customHeight="1" thickBot="1">
      <c r="A19" s="62">
        <v>404</v>
      </c>
      <c r="B19" s="79" t="s">
        <v>7</v>
      </c>
      <c r="C19" s="80" t="s">
        <v>18</v>
      </c>
      <c r="D19" s="189" t="s">
        <v>15</v>
      </c>
      <c r="E19" s="103">
        <v>71.8</v>
      </c>
      <c r="F19" s="103"/>
      <c r="G19" s="103">
        <v>6.29</v>
      </c>
      <c r="H19" s="104">
        <v>78.09</v>
      </c>
      <c r="I19" s="63">
        <f>1140</f>
        <v>1140</v>
      </c>
      <c r="J19" s="153" t="s">
        <v>63</v>
      </c>
    </row>
  </sheetData>
  <sheetProtection/>
  <mergeCells count="3">
    <mergeCell ref="A1:J1"/>
    <mergeCell ref="A2:H2"/>
    <mergeCell ref="I2:J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5.28125" style="105" customWidth="1"/>
    <col min="2" max="2" width="4.7109375" style="105" customWidth="1"/>
    <col min="3" max="3" width="9.8515625" style="105" customWidth="1"/>
    <col min="4" max="4" width="34.28125" style="105" customWidth="1"/>
    <col min="5" max="8" width="7.28125" style="105" customWidth="1"/>
    <col min="9" max="9" width="8.00390625" style="105" customWidth="1"/>
    <col min="10" max="10" width="10.00390625" style="105" customWidth="1"/>
    <col min="11" max="16384" width="9.140625" style="105" customWidth="1"/>
  </cols>
  <sheetData>
    <row r="1" spans="1:10" ht="21.75" thickBot="1">
      <c r="A1" s="197" t="s">
        <v>14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5.75" thickBot="1">
      <c r="A2" s="198" t="s">
        <v>2</v>
      </c>
      <c r="B2" s="199"/>
      <c r="C2" s="199"/>
      <c r="D2" s="199"/>
      <c r="E2" s="199"/>
      <c r="F2" s="199"/>
      <c r="G2" s="199"/>
      <c r="H2" s="199"/>
      <c r="I2" s="200">
        <v>41883</v>
      </c>
      <c r="J2" s="201"/>
    </row>
    <row r="3" spans="1:10" ht="36.75" thickBot="1">
      <c r="A3" s="106" t="s">
        <v>41</v>
      </c>
      <c r="B3" s="107" t="s">
        <v>42</v>
      </c>
      <c r="C3" s="107" t="s">
        <v>43</v>
      </c>
      <c r="D3" s="107" t="s">
        <v>44</v>
      </c>
      <c r="E3" s="106" t="s">
        <v>45</v>
      </c>
      <c r="F3" s="106" t="s">
        <v>46</v>
      </c>
      <c r="G3" s="106" t="s">
        <v>47</v>
      </c>
      <c r="H3" s="106" t="s">
        <v>48</v>
      </c>
      <c r="I3" s="106" t="s">
        <v>49</v>
      </c>
      <c r="J3" s="106" t="s">
        <v>50</v>
      </c>
    </row>
    <row r="4" spans="1:10" ht="23.25" customHeight="1">
      <c r="A4" s="108">
        <v>101</v>
      </c>
      <c r="B4" s="109" t="s">
        <v>51</v>
      </c>
      <c r="C4" s="81" t="s">
        <v>52</v>
      </c>
      <c r="D4" s="110" t="s">
        <v>53</v>
      </c>
      <c r="E4" s="81">
        <v>47.5</v>
      </c>
      <c r="F4" s="81">
        <v>23.19</v>
      </c>
      <c r="G4" s="81">
        <v>4.79</v>
      </c>
      <c r="H4" s="82">
        <v>75.48</v>
      </c>
      <c r="I4" s="22">
        <v>640</v>
      </c>
      <c r="J4" s="111">
        <f>H4*I4</f>
        <v>48307.200000000004</v>
      </c>
    </row>
    <row r="5" spans="1:10" ht="23.25" customHeight="1">
      <c r="A5" s="112">
        <v>102</v>
      </c>
      <c r="B5" s="113" t="s">
        <v>51</v>
      </c>
      <c r="C5" s="83" t="s">
        <v>52</v>
      </c>
      <c r="D5" s="114" t="s">
        <v>53</v>
      </c>
      <c r="E5" s="83">
        <v>56.44</v>
      </c>
      <c r="F5" s="83">
        <v>12.34</v>
      </c>
      <c r="G5" s="83">
        <v>5.9</v>
      </c>
      <c r="H5" s="84">
        <v>74.68</v>
      </c>
      <c r="I5" s="28">
        <v>790</v>
      </c>
      <c r="J5" s="155" t="s">
        <v>61</v>
      </c>
    </row>
    <row r="6" spans="1:10" ht="23.25" customHeight="1">
      <c r="A6" s="112">
        <v>103</v>
      </c>
      <c r="B6" s="113" t="s">
        <v>51</v>
      </c>
      <c r="C6" s="83" t="s">
        <v>52</v>
      </c>
      <c r="D6" s="114" t="s">
        <v>53</v>
      </c>
      <c r="E6" s="83">
        <v>57.22</v>
      </c>
      <c r="F6" s="83">
        <v>22.96</v>
      </c>
      <c r="G6" s="83">
        <v>5.96</v>
      </c>
      <c r="H6" s="84">
        <v>86.14</v>
      </c>
      <c r="I6" s="115">
        <v>690</v>
      </c>
      <c r="J6" s="116">
        <f aca="true" t="shared" si="0" ref="J6:J15">H6*I6</f>
        <v>59436.6</v>
      </c>
    </row>
    <row r="7" spans="1:10" ht="23.25" customHeight="1" thickBot="1">
      <c r="A7" s="166">
        <v>104</v>
      </c>
      <c r="B7" s="167" t="s">
        <v>51</v>
      </c>
      <c r="C7" s="168" t="s">
        <v>52</v>
      </c>
      <c r="D7" s="169" t="s">
        <v>53</v>
      </c>
      <c r="E7" s="168">
        <v>50.75</v>
      </c>
      <c r="F7" s="168">
        <v>12.1</v>
      </c>
      <c r="G7" s="168">
        <v>5.04</v>
      </c>
      <c r="H7" s="170">
        <v>67.89</v>
      </c>
      <c r="I7" s="117">
        <f>865</f>
        <v>865</v>
      </c>
      <c r="J7" s="157" t="s">
        <v>61</v>
      </c>
    </row>
    <row r="8" spans="1:10" ht="23.25" customHeight="1">
      <c r="A8" s="118">
        <v>201</v>
      </c>
      <c r="B8" s="119" t="s">
        <v>54</v>
      </c>
      <c r="C8" s="87" t="s">
        <v>52</v>
      </c>
      <c r="D8" s="120" t="s">
        <v>55</v>
      </c>
      <c r="E8" s="87">
        <v>50.94</v>
      </c>
      <c r="F8" s="87"/>
      <c r="G8" s="87">
        <v>4.46</v>
      </c>
      <c r="H8" s="88">
        <v>55.4</v>
      </c>
      <c r="I8" s="121">
        <f>920</f>
        <v>920</v>
      </c>
      <c r="J8" s="154" t="s">
        <v>61</v>
      </c>
    </row>
    <row r="9" spans="1:10" ht="23.25" customHeight="1">
      <c r="A9" s="122">
        <v>202</v>
      </c>
      <c r="B9" s="123" t="s">
        <v>54</v>
      </c>
      <c r="C9" s="89" t="s">
        <v>52</v>
      </c>
      <c r="D9" s="124" t="s">
        <v>55</v>
      </c>
      <c r="E9" s="89">
        <v>57.9</v>
      </c>
      <c r="F9" s="89"/>
      <c r="G9" s="89">
        <v>5.07</v>
      </c>
      <c r="H9" s="90">
        <v>62.97</v>
      </c>
      <c r="I9" s="125">
        <f>920</f>
        <v>920</v>
      </c>
      <c r="J9" s="155" t="s">
        <v>61</v>
      </c>
    </row>
    <row r="10" spans="1:10" ht="23.25" customHeight="1">
      <c r="A10" s="122">
        <v>203</v>
      </c>
      <c r="B10" s="123" t="s">
        <v>54</v>
      </c>
      <c r="C10" s="89" t="s">
        <v>52</v>
      </c>
      <c r="D10" s="124" t="s">
        <v>55</v>
      </c>
      <c r="E10" s="89">
        <v>56.06</v>
      </c>
      <c r="F10" s="89"/>
      <c r="G10" s="89">
        <v>4.91</v>
      </c>
      <c r="H10" s="90">
        <v>60.97</v>
      </c>
      <c r="I10" s="125">
        <f>975</f>
        <v>975</v>
      </c>
      <c r="J10" s="155" t="s">
        <v>61</v>
      </c>
    </row>
    <row r="11" spans="1:10" ht="23.25" customHeight="1" thickBot="1">
      <c r="A11" s="126">
        <v>204</v>
      </c>
      <c r="B11" s="127" t="s">
        <v>54</v>
      </c>
      <c r="C11" s="91" t="s">
        <v>52</v>
      </c>
      <c r="D11" s="128" t="s">
        <v>55</v>
      </c>
      <c r="E11" s="91">
        <v>55.05</v>
      </c>
      <c r="F11" s="91"/>
      <c r="G11" s="91">
        <v>4.82</v>
      </c>
      <c r="H11" s="92">
        <v>59.87</v>
      </c>
      <c r="I11" s="129">
        <f>975</f>
        <v>975</v>
      </c>
      <c r="J11" s="165">
        <f t="shared" si="0"/>
        <v>58373.25</v>
      </c>
    </row>
    <row r="12" spans="1:10" ht="23.25" customHeight="1">
      <c r="A12" s="130">
        <v>301</v>
      </c>
      <c r="B12" s="131" t="s">
        <v>56</v>
      </c>
      <c r="C12" s="93" t="s">
        <v>52</v>
      </c>
      <c r="D12" s="132" t="s">
        <v>55</v>
      </c>
      <c r="E12" s="93">
        <v>50.94</v>
      </c>
      <c r="F12" s="93"/>
      <c r="G12" s="93">
        <v>4.46</v>
      </c>
      <c r="H12" s="94">
        <v>55.4</v>
      </c>
      <c r="I12" s="133">
        <f>1030</f>
        <v>1030</v>
      </c>
      <c r="J12" s="134">
        <f t="shared" si="0"/>
        <v>57062</v>
      </c>
    </row>
    <row r="13" spans="1:10" ht="23.25" customHeight="1">
      <c r="A13" s="135">
        <v>302</v>
      </c>
      <c r="B13" s="136" t="s">
        <v>56</v>
      </c>
      <c r="C13" s="95" t="s">
        <v>52</v>
      </c>
      <c r="D13" s="137" t="s">
        <v>55</v>
      </c>
      <c r="E13" s="95">
        <v>71.4</v>
      </c>
      <c r="F13" s="95"/>
      <c r="G13" s="95">
        <v>6.26</v>
      </c>
      <c r="H13" s="96">
        <v>77.66</v>
      </c>
      <c r="I13" s="138">
        <f>1085</f>
        <v>1085</v>
      </c>
      <c r="J13" s="139">
        <f t="shared" si="0"/>
        <v>84261.09999999999</v>
      </c>
    </row>
    <row r="14" spans="1:10" ht="23.25" customHeight="1">
      <c r="A14" s="135">
        <v>303</v>
      </c>
      <c r="B14" s="136" t="s">
        <v>56</v>
      </c>
      <c r="C14" s="95" t="s">
        <v>57</v>
      </c>
      <c r="D14" s="137" t="s">
        <v>58</v>
      </c>
      <c r="E14" s="95">
        <v>73.46</v>
      </c>
      <c r="F14" s="95"/>
      <c r="G14" s="95">
        <v>6.44</v>
      </c>
      <c r="H14" s="96">
        <v>79.9</v>
      </c>
      <c r="I14" s="138">
        <f>1085</f>
        <v>1085</v>
      </c>
      <c r="J14" s="155" t="s">
        <v>61</v>
      </c>
    </row>
    <row r="15" spans="1:10" ht="23.25" customHeight="1" thickBot="1">
      <c r="A15" s="159">
        <v>304</v>
      </c>
      <c r="B15" s="160" t="s">
        <v>56</v>
      </c>
      <c r="C15" s="161" t="s">
        <v>52</v>
      </c>
      <c r="D15" s="162" t="s">
        <v>55</v>
      </c>
      <c r="E15" s="161">
        <v>55.05</v>
      </c>
      <c r="F15" s="161"/>
      <c r="G15" s="161">
        <v>4.82</v>
      </c>
      <c r="H15" s="163">
        <v>59.87</v>
      </c>
      <c r="I15" s="164">
        <f>1030</f>
        <v>1030</v>
      </c>
      <c r="J15" s="158">
        <f t="shared" si="0"/>
        <v>61666.1</v>
      </c>
    </row>
    <row r="16" spans="1:10" ht="23.25" customHeight="1">
      <c r="A16" s="140">
        <v>401</v>
      </c>
      <c r="B16" s="141" t="s">
        <v>59</v>
      </c>
      <c r="C16" s="99" t="s">
        <v>52</v>
      </c>
      <c r="D16" s="142" t="s">
        <v>55</v>
      </c>
      <c r="E16" s="99">
        <v>62.33</v>
      </c>
      <c r="F16" s="99"/>
      <c r="G16" s="99">
        <v>5.46</v>
      </c>
      <c r="H16" s="100">
        <v>67.79</v>
      </c>
      <c r="I16" s="143">
        <f>1140</f>
        <v>1140</v>
      </c>
      <c r="J16" s="154" t="s">
        <v>61</v>
      </c>
    </row>
    <row r="17" spans="1:10" ht="23.25" customHeight="1">
      <c r="A17" s="144">
        <v>402</v>
      </c>
      <c r="B17" s="145" t="s">
        <v>59</v>
      </c>
      <c r="C17" s="101" t="s">
        <v>52</v>
      </c>
      <c r="D17" s="146" t="s">
        <v>55</v>
      </c>
      <c r="E17" s="101">
        <v>74.95</v>
      </c>
      <c r="F17" s="101"/>
      <c r="G17" s="101">
        <v>6.57</v>
      </c>
      <c r="H17" s="102">
        <v>81.52</v>
      </c>
      <c r="I17" s="147">
        <f>1195</f>
        <v>1195</v>
      </c>
      <c r="J17" s="155" t="s">
        <v>61</v>
      </c>
    </row>
    <row r="18" spans="1:10" ht="23.25" customHeight="1">
      <c r="A18" s="144">
        <v>403</v>
      </c>
      <c r="B18" s="145" t="s">
        <v>59</v>
      </c>
      <c r="C18" s="101" t="s">
        <v>57</v>
      </c>
      <c r="D18" s="146" t="s">
        <v>58</v>
      </c>
      <c r="E18" s="101">
        <v>73.46</v>
      </c>
      <c r="F18" s="101"/>
      <c r="G18" s="101">
        <v>6.44</v>
      </c>
      <c r="H18" s="102">
        <v>79.9</v>
      </c>
      <c r="I18" s="147">
        <f>1195</f>
        <v>1195</v>
      </c>
      <c r="J18" s="155" t="s">
        <v>61</v>
      </c>
    </row>
    <row r="19" spans="1:10" ht="23.25" customHeight="1" thickBot="1">
      <c r="A19" s="148">
        <v>404</v>
      </c>
      <c r="B19" s="149" t="s">
        <v>59</v>
      </c>
      <c r="C19" s="103" t="s">
        <v>52</v>
      </c>
      <c r="D19" s="150" t="s">
        <v>55</v>
      </c>
      <c r="E19" s="103">
        <v>71.8</v>
      </c>
      <c r="F19" s="103"/>
      <c r="G19" s="103">
        <v>6.29</v>
      </c>
      <c r="H19" s="104">
        <v>78.09</v>
      </c>
      <c r="I19" s="151">
        <f>1140</f>
        <v>1140</v>
      </c>
      <c r="J19" s="157" t="s">
        <v>61</v>
      </c>
    </row>
  </sheetData>
  <sheetProtection/>
  <mergeCells count="3">
    <mergeCell ref="A1:J1"/>
    <mergeCell ref="A2:H2"/>
    <mergeCell ref="I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2014-11-25T17:45:57Z</dcterms:modified>
  <cp:category/>
  <cp:version/>
  <cp:contentType/>
  <cp:contentStatus/>
</cp:coreProperties>
</file>